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aceves/Desktop/FALL 2019/20.109/Data/"/>
    </mc:Choice>
  </mc:AlternateContent>
  <xr:revisionPtr revIDLastSave="0" documentId="13_ncr:1_{6247F1AE-D9D8-8B42-A098-0F4E157EE3C9}" xr6:coauthVersionLast="45" xr6:coauthVersionMax="45" xr10:uidLastSave="{00000000-0000-0000-0000-000000000000}"/>
  <bookViews>
    <workbookView xWindow="0" yWindow="460" windowWidth="1740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B27" i="1"/>
  <c r="C26" i="1"/>
  <c r="D26" i="1"/>
  <c r="E26" i="1"/>
  <c r="F26" i="1"/>
  <c r="G26" i="1"/>
  <c r="H26" i="1"/>
  <c r="I26" i="1"/>
  <c r="B26" i="1"/>
  <c r="C25" i="1"/>
  <c r="D25" i="1"/>
  <c r="E25" i="1"/>
  <c r="F25" i="1"/>
  <c r="G25" i="1"/>
  <c r="H25" i="1"/>
  <c r="I25" i="1"/>
  <c r="B25" i="1"/>
  <c r="I22" i="1" l="1"/>
  <c r="H22" i="1"/>
  <c r="G22" i="1"/>
  <c r="F22" i="1"/>
  <c r="E22" i="1"/>
  <c r="D22" i="1"/>
  <c r="C22" i="1"/>
  <c r="B22" i="1"/>
  <c r="G17" i="1"/>
  <c r="F17" i="1"/>
  <c r="E17" i="1"/>
  <c r="D17" i="1"/>
  <c r="C17" i="1"/>
  <c r="B17" i="1"/>
  <c r="B21" i="1" l="1"/>
  <c r="C21" i="1"/>
  <c r="D21" i="1"/>
  <c r="E21" i="1"/>
  <c r="F21" i="1"/>
  <c r="G21" i="1"/>
  <c r="H21" i="1"/>
  <c r="I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<sst xmlns="http://schemas.openxmlformats.org/spreadsheetml/2006/main" count="26" uniqueCount="25">
  <si>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</si>
  <si>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</si>
  <si>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</si>
  <si>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</si>
  <si>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</si>
  <si>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</si>
  <si>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</si>
  <si>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</si>
  <si>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</si>
  <si>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</si>
  <si>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</si>
  <si>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</si>
  <si>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</si>
  <si>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</si>
  <si>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</si>
  <si>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</si>
  <si>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</si>
  <si>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</si>
  <si>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</si>
  <si>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 xml:space="preserve">Corrected </t>
  </si>
  <si>
    <t>Corrected</t>
  </si>
  <si>
    <t>EtOH</t>
  </si>
  <si>
    <t>Sample Conc</t>
  </si>
  <si>
    <t>Ethanol</t>
  </si>
  <si>
    <t>EtOH 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</si>
</sst>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Sheet1!$B$11:$G$11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Sheet1!$B$16:$G$16</c:f>
              <c:numCache>
                <c:formatCode>General</c:formatCode>
                <c:ptCount val="6"/>
                <c:pt idx="0">
                  <c:v>0.62095</c:v>
                </c:pt>
                <c:pt idx="1">
                  <c:v>0.6281000000000001</c:v>
                </c:pt>
                <c:pt idx="2">
                  <c:v>0.71330000000000005</c:v>
                </c:pt>
                <c:pt idx="3">
                  <c:v>0.77334999999999998</c:v>
                </c:pt>
                <c:pt idx="4">
                  <c:v>0.91815000000000002</c:v>
                </c:pt>
                <c:pt idx="5">
                  <c:v>0.97859999999999991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73-5D4D-81D9-07AFE09C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627728"/>
        <c:axId val="322635952"/>
      </c:scatterChart>
      <c:valAx>
        <c:axId val="32062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635952"/>
        <c:crosses val="autoZero"/>
        <c:crossBetween val="midCat"/>
      </c:valAx>
      <c:valAx>
        <c:axId val="32263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27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374650</xdr:colOff>
      <xdr:row>6</xdr:row>
      <xdr:rowOff>31750</xdr:rowOff>
    </xdr:from>
    <xdr:to>
      <xdr:col>11</xdr:col>
      <xdr:colOff>819150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30CA7-5B0F-0649-8178-4A72E73DC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D18" zoomScale="200" workbookViewId="0">
      <selection activeCell="I29" sqref="I29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0.37</v>
      </c>
      <c r="D2">
        <f>C2*10</f>
        <v>3.7</v>
      </c>
    </row>
    <row r="3" spans="1:9" x14ac:dyDescent="0.2">
      <c r="A3">
        <v>2</v>
      </c>
      <c r="B3" s="2" t="s">
        <v>4</v>
      </c>
      <c r="C3">
        <v>0.28399999999999997</v>
      </c>
      <c r="D3">
        <f t="shared" ref="D3:D9" si="0">C3*10</f>
        <v>2.84</v>
      </c>
    </row>
    <row r="4" spans="1:9" x14ac:dyDescent="0.2">
      <c r="A4">
        <v>3</v>
      </c>
      <c r="B4" s="2" t="s">
        <v>5</v>
      </c>
      <c r="C4">
        <v>0.316</v>
      </c>
      <c r="D4">
        <f t="shared" si="0"/>
        <v>3.16</v>
      </c>
    </row>
    <row r="5" spans="1:9" x14ac:dyDescent="0.2">
      <c r="A5">
        <v>4</v>
      </c>
      <c r="B5" s="2" t="s">
        <v>6</v>
      </c>
      <c r="C5">
        <v>0.105</v>
      </c>
      <c r="D5">
        <f t="shared" si="0"/>
        <v>1.05</v>
      </c>
    </row>
    <row r="6" spans="1:9" x14ac:dyDescent="0.2">
      <c r="A6">
        <v>5</v>
      </c>
      <c r="B6" s="2" t="s">
        <v>7</v>
      </c>
      <c r="C6">
        <v>0.38600000000000001</v>
      </c>
      <c r="D6">
        <f t="shared" si="0"/>
        <v>3.8600000000000003</v>
      </c>
    </row>
    <row r="7" spans="1:9" x14ac:dyDescent="0.2">
      <c r="A7">
        <v>6</v>
      </c>
      <c r="B7" s="2" t="s">
        <v>8</v>
      </c>
      <c r="C7">
        <v>0.38200000000000001</v>
      </c>
      <c r="D7">
        <f t="shared" si="0"/>
        <v>3.8200000000000003</v>
      </c>
    </row>
    <row r="8" spans="1:9" x14ac:dyDescent="0.2">
      <c r="A8">
        <v>7</v>
      </c>
      <c r="B8" s="2" t="s">
        <v>9</v>
      </c>
      <c r="C8">
        <v>0.30599999999999999</v>
      </c>
      <c r="D8">
        <f t="shared" si="0"/>
        <v>3.06</v>
      </c>
    </row>
    <row r="9" spans="1:9" x14ac:dyDescent="0.2">
      <c r="A9">
        <v>8</v>
      </c>
      <c r="B9" s="2" t="s">
        <v>10</v>
      </c>
      <c r="C9">
        <v>0.27300000000000002</v>
      </c>
      <c r="D9">
        <f t="shared" si="0"/>
        <v>2.7300000000000004</v>
      </c>
    </row>
    <row r="11" spans="1:9" x14ac:dyDescent="0.2">
      <c r="A11" t="s">
        <v>21</v>
      </c>
      <c r="B11">
        <v>0</v>
      </c>
      <c r="C11">
        <v>2</v>
      </c>
      <c r="D11">
        <v>4</v>
      </c>
      <c r="E11">
        <v>6</v>
      </c>
      <c r="F11">
        <v>8</v>
      </c>
      <c r="G11">
        <v>10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0.63800000000000001</v>
      </c>
      <c r="C14">
        <v>0.60040000000000004</v>
      </c>
      <c r="D14">
        <v>0.68830000000000002</v>
      </c>
      <c r="E14">
        <v>0.7732</v>
      </c>
      <c r="F14">
        <v>0.86850000000000005</v>
      </c>
      <c r="G14">
        <v>0.91459999999999997</v>
      </c>
      <c r="H14">
        <v>0</v>
      </c>
      <c r="I14">
        <v>0</v>
      </c>
    </row>
    <row r="15" spans="1:9" x14ac:dyDescent="0.2">
      <c r="A15" s="1" t="s">
        <v>14</v>
      </c>
      <c r="B15">
        <v>0.60389999999999999</v>
      </c>
      <c r="C15">
        <v>0.65580000000000005</v>
      </c>
      <c r="D15">
        <v>0.73829999999999996</v>
      </c>
      <c r="E15">
        <v>0.77349999999999997</v>
      </c>
      <c r="F15">
        <v>0.96779999999999999</v>
      </c>
      <c r="G15">
        <v>1.0426</v>
      </c>
      <c r="H15">
        <v>0</v>
      </c>
      <c r="I15">
        <v>0</v>
      </c>
    </row>
    <row r="16" spans="1:9" x14ac:dyDescent="0.2">
      <c r="A16" s="1" t="s">
        <v>15</v>
      </c>
      <c r="B16">
        <f>AVERAGE(B14:B15)</f>
        <v>0.62095</v>
      </c>
      <c r="C16">
        <f t="shared" ref="C16:I16" si="1">AVERAGE(C14:C15)</f>
        <v>0.6281000000000001</v>
      </c>
      <c r="D16">
        <f t="shared" si="1"/>
        <v>0.71330000000000005</v>
      </c>
      <c r="E16">
        <f t="shared" si="1"/>
        <v>0.77334999999999998</v>
      </c>
      <c r="F16">
        <f t="shared" si="1"/>
        <v>0.91815000000000002</v>
      </c>
      <c r="G16">
        <f t="shared" si="1"/>
        <v>0.97859999999999991</v>
      </c>
      <c r="H16">
        <f t="shared" si="1"/>
        <v>0</v>
      </c>
      <c r="I16">
        <f t="shared" si="1"/>
        <v>0</v>
      </c>
    </row>
    <row r="17" spans="1:9" x14ac:dyDescent="0.2">
      <c r="A17" s="1" t="s">
        <v>19</v>
      </c>
      <c r="B17">
        <f>B16-B16</f>
        <v>0</v>
      </c>
      <c r="C17">
        <f>C16-B16</f>
        <v>7.1500000000001007E-3</v>
      </c>
      <c r="D17">
        <f>D16-B16</f>
        <v>9.2350000000000043E-2</v>
      </c>
      <c r="E17">
        <f>E16-B16</f>
        <v>0.15239999999999998</v>
      </c>
      <c r="F17">
        <f>F16-B16</f>
        <v>0.29720000000000002</v>
      </c>
      <c r="G17">
        <f>G16-B16</f>
        <v>0.35764999999999991</v>
      </c>
      <c r="H17">
        <v>0</v>
      </c>
      <c r="I17">
        <v>0</v>
      </c>
    </row>
    <row r="18" spans="1:9" x14ac:dyDescent="0.2">
      <c r="A18" s="1" t="s">
        <v>16</v>
      </c>
      <c r="B18">
        <v>0.4017</v>
      </c>
      <c r="C18">
        <v>0.3715</v>
      </c>
      <c r="D18">
        <v>0.433</v>
      </c>
      <c r="E18">
        <v>0.3931</v>
      </c>
      <c r="F18">
        <v>1.6631</v>
      </c>
      <c r="G18">
        <v>1.7629999999999999</v>
      </c>
      <c r="H18">
        <v>1.5232000000000001</v>
      </c>
      <c r="I18">
        <v>2.0630999999999999</v>
      </c>
    </row>
    <row r="19" spans="1:9" x14ac:dyDescent="0.2">
      <c r="A19" s="1" t="s">
        <v>17</v>
      </c>
      <c r="B19">
        <v>0.3952</v>
      </c>
      <c r="C19">
        <v>0.38090000000000002</v>
      </c>
      <c r="D19">
        <v>0.38940000000000002</v>
      </c>
      <c r="E19">
        <v>0.43</v>
      </c>
      <c r="F19">
        <v>1.6735</v>
      </c>
      <c r="G19">
        <v>1.9917</v>
      </c>
      <c r="H19">
        <v>1.4812000000000001</v>
      </c>
      <c r="I19">
        <v>2.2728999999999999</v>
      </c>
    </row>
    <row r="20" spans="1:9" x14ac:dyDescent="0.2">
      <c r="A20" s="1" t="s">
        <v>18</v>
      </c>
      <c r="B20">
        <v>0.42209999999999998</v>
      </c>
      <c r="C20">
        <v>0.40029999999999999</v>
      </c>
      <c r="D20">
        <v>0.39750000000000002</v>
      </c>
      <c r="E20">
        <v>0.45610000000000001</v>
      </c>
      <c r="F20">
        <v>1.4769000000000001</v>
      </c>
      <c r="G20">
        <v>2.2025999999999999</v>
      </c>
      <c r="H20">
        <v>1.5571999999999999</v>
      </c>
      <c r="I20">
        <v>1.7008000000000001</v>
      </c>
    </row>
    <row r="21" spans="1:9" x14ac:dyDescent="0.2">
      <c r="A21" s="1" t="s">
        <v>15</v>
      </c>
      <c r="B21">
        <f t="shared" ref="B21:I21" si="2">AVERAGE(B18:B20)</f>
        <v>0.40633333333333327</v>
      </c>
      <c r="C21">
        <f t="shared" si="2"/>
        <v>0.38423333333333326</v>
      </c>
      <c r="D21">
        <f t="shared" si="2"/>
        <v>0.40663333333333335</v>
      </c>
      <c r="E21">
        <f t="shared" si="2"/>
        <v>0.42639999999999995</v>
      </c>
      <c r="F21">
        <f t="shared" si="2"/>
        <v>1.6044999999999998</v>
      </c>
      <c r="G21">
        <f t="shared" si="2"/>
        <v>1.9857666666666667</v>
      </c>
      <c r="H21">
        <f t="shared" si="2"/>
        <v>1.5205333333333335</v>
      </c>
      <c r="I21">
        <f t="shared" si="2"/>
        <v>2.0122666666666666</v>
      </c>
    </row>
    <row r="22" spans="1:9" x14ac:dyDescent="0.2">
      <c r="A22" s="1" t="s">
        <v>20</v>
      </c>
      <c r="B22">
        <f>B21-B16</f>
        <v>-0.21461666666666673</v>
      </c>
      <c r="C22">
        <f>C21-B16</f>
        <v>-0.23671666666666674</v>
      </c>
      <c r="D22">
        <f>D21-B16</f>
        <v>-0.21431666666666666</v>
      </c>
      <c r="E22">
        <f>E21-B16</f>
        <v>-0.19455000000000006</v>
      </c>
      <c r="F22">
        <f>F21-B16</f>
        <v>0.98354999999999981</v>
      </c>
      <c r="G22">
        <f>G21-B16</f>
        <v>1.3648166666666666</v>
      </c>
      <c r="H22">
        <f>H21-B16</f>
        <v>0.89958333333333351</v>
      </c>
      <c r="I22">
        <f>I21-B16</f>
        <v>1.3913166666666665</v>
      </c>
    </row>
    <row r="25" spans="1:9" x14ac:dyDescent="0.2">
      <c r="A25" s="1" t="s">
        <v>23</v>
      </c>
      <c r="B25">
        <f>(B22-0.0388)/0.5779</f>
        <v>-0.4385130068639328</v>
      </c>
      <c r="C25">
        <f t="shared" ref="C25:I25" si="3">(C22-0.0388)/0.5779</f>
        <v>-0.47675491722904784</v>
      </c>
      <c r="D25">
        <f t="shared" si="3"/>
        <v>-0.4379938859087501</v>
      </c>
      <c r="E25">
        <f t="shared" si="3"/>
        <v>-0.40378958297283279</v>
      </c>
      <c r="F25">
        <f t="shared" si="3"/>
        <v>1.6347984080290705</v>
      </c>
      <c r="G25">
        <f t="shared" si="3"/>
        <v>2.2945434619599698</v>
      </c>
      <c r="H25">
        <f t="shared" si="3"/>
        <v>1.4895022206840864</v>
      </c>
      <c r="I25">
        <f t="shared" si="3"/>
        <v>2.3403991463344291</v>
      </c>
    </row>
    <row r="26" spans="1:9" x14ac:dyDescent="0.2">
      <c r="A26" s="1" t="s">
        <v>24</v>
      </c>
      <c r="B26">
        <f>B25/50</f>
        <v>-8.7702601372786557E-3</v>
      </c>
      <c r="C26">
        <f t="shared" ref="C26:I26" si="4">C25/50</f>
        <v>-9.5350983445809563E-3</v>
      </c>
      <c r="D26">
        <f t="shared" si="4"/>
        <v>-8.7598777181750014E-3</v>
      </c>
      <c r="E26">
        <f t="shared" si="4"/>
        <v>-8.0757916594566565E-3</v>
      </c>
      <c r="F26">
        <f t="shared" si="4"/>
        <v>3.2695968160581408E-2</v>
      </c>
      <c r="G26">
        <f t="shared" si="4"/>
        <v>4.5890869239199397E-2</v>
      </c>
      <c r="H26">
        <f t="shared" si="4"/>
        <v>2.9790044413681729E-2</v>
      </c>
      <c r="I26">
        <f t="shared" si="4"/>
        <v>4.6807982926688585E-2</v>
      </c>
    </row>
    <row r="27" spans="1:9" x14ac:dyDescent="0.2">
      <c r="A27" s="1" t="s">
        <v>22</v>
      </c>
      <c r="B27">
        <f>B26*15</f>
        <v>-0.13155390205917983</v>
      </c>
      <c r="C27">
        <f t="shared" ref="C27:I27" si="5">C26*15</f>
        <v>-0.14302647516871433</v>
      </c>
      <c r="D27">
        <f t="shared" si="5"/>
        <v>-0.13139816577262503</v>
      </c>
      <c r="E27">
        <f t="shared" si="5"/>
        <v>-0.12113687489184985</v>
      </c>
      <c r="F27">
        <f t="shared" si="5"/>
        <v>0.49043952240872113</v>
      </c>
      <c r="G27">
        <f t="shared" si="5"/>
        <v>0.68836303858799097</v>
      </c>
      <c r="H27">
        <f t="shared" si="5"/>
        <v>0.44685066620522595</v>
      </c>
      <c r="I27">
        <f t="shared" si="5"/>
        <v>0.70211974390032883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anonymous</cp:lastModifiedBy>
  <dcterms:created xsi:type="dcterms:W3CDTF">2018-11-06T16:16:43Z</dcterms:created>
  <dcterms:modified xsi:type="dcterms:W3CDTF">2019-11-07T06:33:04Z</dcterms:modified>
</cp:coreProperties>
</file>