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ardWeldon/Downloads/"/>
    </mc:Choice>
  </mc:AlternateContent>
  <bookViews>
    <workbookView xWindow="840" yWindow="460" windowWidth="24760" windowHeight="1470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  <c r="B16" i="1"/>
  <c r="G25" i="1"/>
  <c r="M30" i="1"/>
  <c r="F16" i="1"/>
  <c r="F25" i="1"/>
  <c r="M29" i="1"/>
  <c r="E16" i="1"/>
  <c r="E25" i="1"/>
  <c r="M28" i="1"/>
  <c r="D16" i="1"/>
  <c r="D25" i="1"/>
  <c r="M27" i="1"/>
  <c r="C16" i="1"/>
  <c r="C25" i="1"/>
  <c r="M26" i="1"/>
  <c r="E26" i="1"/>
  <c r="E27" i="1"/>
  <c r="E28" i="1"/>
  <c r="E29" i="1"/>
  <c r="D5" i="1"/>
  <c r="E32" i="1"/>
  <c r="C26" i="1"/>
  <c r="C27" i="1"/>
  <c r="C28" i="1"/>
  <c r="C29" i="1"/>
  <c r="D3" i="1"/>
  <c r="C32" i="1"/>
  <c r="D26" i="1"/>
  <c r="D27" i="1"/>
  <c r="D28" i="1"/>
  <c r="D29" i="1"/>
  <c r="D4" i="1"/>
  <c r="D32" i="1"/>
  <c r="F26" i="1"/>
  <c r="F27" i="1"/>
  <c r="F28" i="1"/>
  <c r="F29" i="1"/>
  <c r="D6" i="1"/>
  <c r="F32" i="1"/>
  <c r="G26" i="1"/>
  <c r="G27" i="1"/>
  <c r="G28" i="1"/>
  <c r="G29" i="1"/>
  <c r="D7" i="1"/>
  <c r="G32" i="1"/>
  <c r="H26" i="1"/>
  <c r="H27" i="1"/>
  <c r="H28" i="1"/>
  <c r="H29" i="1"/>
  <c r="D8" i="1"/>
  <c r="H32" i="1"/>
  <c r="I26" i="1"/>
  <c r="I27" i="1"/>
  <c r="I28" i="1"/>
  <c r="I29" i="1"/>
  <c r="D9" i="1"/>
  <c r="I32" i="1"/>
  <c r="B26" i="1"/>
  <c r="B27" i="1"/>
  <c r="B28" i="1"/>
  <c r="B29" i="1"/>
  <c r="D2" i="1"/>
  <c r="B32" i="1"/>
  <c r="B25" i="1"/>
  <c r="C21" i="1"/>
  <c r="D21" i="1"/>
  <c r="E21" i="1"/>
  <c r="F21" i="1"/>
  <c r="G21" i="1"/>
  <c r="H21" i="1"/>
  <c r="I21" i="1"/>
  <c r="B21" i="1"/>
  <c r="H16" i="1"/>
  <c r="I16" i="1"/>
</calcChain>
</file>

<file path=xl/sharedStrings.xml><?xml version="1.0" encoding="utf-8"?>
<sst xmlns="http://schemas.openxmlformats.org/spreadsheetml/2006/main" count="31" uniqueCount="26">
  <si>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</si>
  <si>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</si>
  <si>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</si>
  <si>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</si>
  <si>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</si>
  <si>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</si>
  <si>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</si>
  <si>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</si>
  <si>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</si>
  <si>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</si>
  <si>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</si>
  <si>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</si>
  <si>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</si>
  <si>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</si>
  <si>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</si>
  <si>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</si>
  <si>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</si>
  <si>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</si>
  <si>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</si>
  <si>
    <t>Normalized absorbance</t>
  </si>
  <si>
    <t>Sample</t>
  </si>
  <si>
    <t>Corrected for Noise</t>
  </si>
  <si>
    <t>Standard Curve</t>
  </si>
  <si>
    <t>concentration</t>
  </si>
  <si>
    <t>absorbance</t>
  </si>
  <si>
    <t>Good groups to use: WF orange, TR yellow, TR orange fall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</si>
</sst>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Sheet1!$B$24:$G$24</c:f>
              <c:numCache>
                <c:formatCode>General</c:formatCode>
                <c:ptCount val="6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</c:numCache>
            </c:numRef>
          </c:cat>
          <c:val>
            <c:numRef>
              <c:f>Sheet1!$B$25:$G$25</c:f>
              <c:numCache>
                <c:formatCode>General</c:formatCode>
                <c:ptCount val="6"/>
                <c:pt idx="0">
                  <c:v>0.0</c:v>
                </c:pt>
                <c:pt idx="1">
                  <c:v>0.60265</c:v>
                </c:pt>
                <c:pt idx="2">
                  <c:v>0.72445</c:v>
                </c:pt>
                <c:pt idx="3">
                  <c:v>0.78915</c:v>
                </c:pt>
                <c:pt idx="4">
                  <c:v>1.1157</c:v>
                </c:pt>
                <c:pt idx="5">
                  <c:v>1.10595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2051040"/>
        <c:axId val="-29017536"/>
      </c:lineChart>
      <c:catAx>
        <c:axId val="-3205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9017536"/>
        <c:crosses val="autoZero"/>
        <c:auto val="1"/>
        <c:lblAlgn val="ctr"/>
        <c:lblOffset val="100"/>
        <c:noMultiLvlLbl val="0"/>
      </c:catAx>
      <c:valAx>
        <c:axId val="-2901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05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749300</xdr:colOff>
      <xdr:row>27</xdr:row>
      <xdr:rowOff>38100</xdr:rowOff>
    </xdr:from>
    <xdr:to>
      <xdr:col>14</xdr:col>
      <xdr:colOff>368300</xdr:colOff>
      <xdr:row>51</xdr:row>
      <xdr:rowOff>114300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12" workbookViewId="0">
      <selection activeCell="E32" sqref="E32"/>
    </sheetView>
  </sheetViews>
  <sheetFormatPr baseColWidth="10" defaultRowHeight="16" x14ac:dyDescent="0.2"/>
  <cols>
    <col min="2" max="2" width="20.5" customWidth="1"/>
    <col min="3" max="3" width="12.1640625" customWidth="1"/>
  </cols>
  <sheetData>
    <row r="1" spans="1:9" x14ac:dyDescent="0.2">
      <c r="A1" s="1" t="s">
        <v>0</v>
      </c>
      <c r="B1" s="3" t="s">
        <v>11</v>
      </c>
      <c r="C1" s="3" t="s">
        <v>2</v>
      </c>
      <c r="D1" s="3" t="s">
        <v>1</v>
      </c>
    </row>
    <row r="2" spans="1:9" x14ac:dyDescent="0.2">
      <c r="A2">
        <v>1</v>
      </c>
      <c r="B2" s="2" t="s">
        <v>3</v>
      </c>
      <c r="C2">
        <v>0.36</v>
      </c>
      <c r="D2">
        <f>C2*10</f>
        <v>3.5999999999999996</v>
      </c>
    </row>
    <row r="3" spans="1:9" x14ac:dyDescent="0.2">
      <c r="A3">
        <v>2</v>
      </c>
      <c r="B3" s="2" t="s">
        <v>4</v>
      </c>
      <c r="C3">
        <v>0.22900000000000001</v>
      </c>
      <c r="D3">
        <f t="shared" ref="D3:D9" si="0">C3*10</f>
        <v>2.29</v>
      </c>
    </row>
    <row r="4" spans="1:9" x14ac:dyDescent="0.2">
      <c r="A4">
        <v>3</v>
      </c>
      <c r="B4" s="2" t="s">
        <v>5</v>
      </c>
      <c r="C4">
        <v>0.44500000000000001</v>
      </c>
      <c r="D4">
        <f t="shared" si="0"/>
        <v>4.45</v>
      </c>
    </row>
    <row r="5" spans="1:9" x14ac:dyDescent="0.2">
      <c r="A5">
        <v>4</v>
      </c>
      <c r="B5" s="2" t="s">
        <v>6</v>
      </c>
      <c r="C5">
        <v>0.255</v>
      </c>
      <c r="D5">
        <f t="shared" si="0"/>
        <v>2.5499999999999998</v>
      </c>
    </row>
    <row r="6" spans="1:9" x14ac:dyDescent="0.2">
      <c r="A6">
        <v>5</v>
      </c>
      <c r="B6" s="2" t="s">
        <v>7</v>
      </c>
      <c r="C6">
        <v>0.40400000000000003</v>
      </c>
      <c r="D6">
        <f t="shared" si="0"/>
        <v>4.04</v>
      </c>
    </row>
    <row r="7" spans="1:9" x14ac:dyDescent="0.2">
      <c r="A7">
        <v>6</v>
      </c>
      <c r="B7" s="2" t="s">
        <v>8</v>
      </c>
      <c r="C7">
        <v>0.214</v>
      </c>
      <c r="D7">
        <f t="shared" si="0"/>
        <v>2.14</v>
      </c>
    </row>
    <row r="8" spans="1:9" x14ac:dyDescent="0.2">
      <c r="A8">
        <v>7</v>
      </c>
      <c r="B8" s="2" t="s">
        <v>9</v>
      </c>
      <c r="C8">
        <v>0.26500000000000001</v>
      </c>
      <c r="D8">
        <f t="shared" si="0"/>
        <v>2.6500000000000004</v>
      </c>
    </row>
    <row r="9" spans="1:9" x14ac:dyDescent="0.2">
      <c r="A9">
        <v>8</v>
      </c>
      <c r="B9" s="2" t="s">
        <v>10</v>
      </c>
      <c r="C9">
        <v>0.13400000000000001</v>
      </c>
      <c r="D9">
        <f t="shared" si="0"/>
        <v>1.34</v>
      </c>
    </row>
    <row r="12" spans="1:9" x14ac:dyDescent="0.2">
      <c r="A12" s="3" t="s">
        <v>12</v>
      </c>
    </row>
    <row r="13" spans="1:9" x14ac:dyDescent="0.2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9" x14ac:dyDescent="0.2">
      <c r="A14" s="1" t="s">
        <v>13</v>
      </c>
      <c r="B14">
        <v>0.57679999999999998</v>
      </c>
      <c r="C14">
        <v>1.1607000000000001</v>
      </c>
      <c r="D14">
        <v>1.2596000000000001</v>
      </c>
      <c r="E14">
        <v>1.3843000000000001</v>
      </c>
      <c r="F14">
        <v>1.7338</v>
      </c>
      <c r="G14">
        <v>1.6919</v>
      </c>
    </row>
    <row r="15" spans="1:9" x14ac:dyDescent="0.2">
      <c r="A15" s="1" t="s">
        <v>14</v>
      </c>
      <c r="B15">
        <v>0.67100000000000004</v>
      </c>
      <c r="C15">
        <v>1.2924</v>
      </c>
      <c r="D15">
        <v>1.4371</v>
      </c>
      <c r="E15">
        <v>1.4418</v>
      </c>
      <c r="F15">
        <v>1.7454000000000001</v>
      </c>
      <c r="G15">
        <v>1.7678</v>
      </c>
    </row>
    <row r="16" spans="1:9" x14ac:dyDescent="0.2">
      <c r="A16" s="1" t="s">
        <v>15</v>
      </c>
      <c r="B16">
        <f>AVERAGE(B14:B15)</f>
        <v>0.62390000000000001</v>
      </c>
      <c r="C16">
        <f t="shared" ref="C16:I16" si="1">AVERAGE(C14:C15)</f>
        <v>1.22655</v>
      </c>
      <c r="D16">
        <f t="shared" si="1"/>
        <v>1.3483499999999999</v>
      </c>
      <c r="E16">
        <f t="shared" si="1"/>
        <v>1.4130500000000001</v>
      </c>
      <c r="F16">
        <f t="shared" si="1"/>
        <v>1.7396</v>
      </c>
      <c r="G16">
        <f t="shared" si="1"/>
        <v>1.7298499999999999</v>
      </c>
      <c r="H16" t="e">
        <f t="shared" si="1"/>
        <v>#DIV/0!</v>
      </c>
      <c r="I16" t="e">
        <f t="shared" si="1"/>
        <v>#DIV/0!</v>
      </c>
    </row>
    <row r="17" spans="1:13" x14ac:dyDescent="0.2">
      <c r="A17" s="1"/>
    </row>
    <row r="18" spans="1:13" x14ac:dyDescent="0.2">
      <c r="A18" s="1" t="s">
        <v>16</v>
      </c>
      <c r="B18">
        <v>0.53749999999999998</v>
      </c>
      <c r="C18">
        <v>0.54759999999999998</v>
      </c>
      <c r="D18">
        <v>0.58350000000000002</v>
      </c>
      <c r="E18">
        <v>1.5377000000000001</v>
      </c>
      <c r="F18">
        <v>1.1966000000000001</v>
      </c>
      <c r="G18">
        <v>1.9447000000000001</v>
      </c>
      <c r="H18">
        <v>1.802</v>
      </c>
      <c r="I18">
        <v>1.9394</v>
      </c>
    </row>
    <row r="19" spans="1:13" x14ac:dyDescent="0.2">
      <c r="A19" s="1" t="s">
        <v>17</v>
      </c>
      <c r="B19">
        <v>0.5968</v>
      </c>
      <c r="C19">
        <v>0.5887</v>
      </c>
      <c r="D19">
        <v>0.62739999999999996</v>
      </c>
      <c r="E19">
        <v>1.6006</v>
      </c>
      <c r="F19">
        <v>1.4283999999999999</v>
      </c>
      <c r="G19">
        <v>1.9579</v>
      </c>
      <c r="H19">
        <v>1.9471000000000001</v>
      </c>
      <c r="I19">
        <v>1.7642</v>
      </c>
    </row>
    <row r="20" spans="1:13" x14ac:dyDescent="0.2">
      <c r="A20" s="1" t="s">
        <v>18</v>
      </c>
      <c r="B20">
        <v>0.59060000000000001</v>
      </c>
      <c r="C20">
        <v>0.54959999999999998</v>
      </c>
      <c r="D20">
        <v>0.623</v>
      </c>
      <c r="E20">
        <v>1.625</v>
      </c>
      <c r="F20">
        <v>1.4056</v>
      </c>
      <c r="G20">
        <v>1.9218999999999999</v>
      </c>
      <c r="H20">
        <v>1.9235</v>
      </c>
      <c r="I20">
        <v>1.9179999999999999</v>
      </c>
    </row>
    <row r="21" spans="1:13" x14ac:dyDescent="0.2">
      <c r="A21" s="1" t="s">
        <v>15</v>
      </c>
      <c r="B21">
        <f>AVERAGE(B18:B20)</f>
        <v>0.57496666666666674</v>
      </c>
      <c r="C21">
        <f t="shared" ref="C21:I21" si="2">AVERAGE(C18:C20)</f>
        <v>0.56196666666666661</v>
      </c>
      <c r="D21">
        <f t="shared" si="2"/>
        <v>0.61130000000000007</v>
      </c>
      <c r="E21">
        <f t="shared" si="2"/>
        <v>1.5877666666666668</v>
      </c>
      <c r="F21">
        <f t="shared" si="2"/>
        <v>1.3435333333333332</v>
      </c>
      <c r="G21">
        <f t="shared" si="2"/>
        <v>1.9415000000000002</v>
      </c>
      <c r="H21">
        <f t="shared" si="2"/>
        <v>1.8908666666666667</v>
      </c>
      <c r="I21">
        <f t="shared" si="2"/>
        <v>1.8738666666666666</v>
      </c>
    </row>
    <row r="24" spans="1:13" x14ac:dyDescent="0.2">
      <c r="A24" s="5" t="s">
        <v>21</v>
      </c>
      <c r="B24">
        <v>0</v>
      </c>
      <c r="C24">
        <v>2</v>
      </c>
      <c r="D24">
        <v>4</v>
      </c>
      <c r="E24">
        <v>6</v>
      </c>
      <c r="F24">
        <v>8</v>
      </c>
      <c r="G24">
        <v>10</v>
      </c>
      <c r="L24" t="s">
        <v>23</v>
      </c>
      <c r="M24" t="s">
        <v>24</v>
      </c>
    </row>
    <row r="25" spans="1:13" x14ac:dyDescent="0.2">
      <c r="A25" t="s">
        <v>22</v>
      </c>
      <c r="B25">
        <f>B16-$B$16</f>
        <v>0</v>
      </c>
      <c r="C25">
        <f>C16-$B$16</f>
        <v>0.60265000000000002</v>
      </c>
      <c r="D25">
        <f t="shared" ref="D25:G25" si="3">D16-$B$16</f>
        <v>0.72444999999999993</v>
      </c>
      <c r="E25">
        <f t="shared" si="3"/>
        <v>0.78915000000000013</v>
      </c>
      <c r="F25">
        <f t="shared" si="3"/>
        <v>1.1156999999999999</v>
      </c>
      <c r="G25">
        <f t="shared" si="3"/>
        <v>1.10595</v>
      </c>
      <c r="L25">
        <v>0</v>
      </c>
      <c r="M25">
        <v>0</v>
      </c>
    </row>
    <row r="26" spans="1:13" x14ac:dyDescent="0.2">
      <c r="A26" s="1" t="s">
        <v>16</v>
      </c>
      <c r="B26">
        <f>B18-$B$16</f>
        <v>-8.6400000000000032E-2</v>
      </c>
      <c r="C26">
        <f t="shared" ref="C26:I26" si="4">C18-$B$16</f>
        <v>-7.6300000000000034E-2</v>
      </c>
      <c r="D26">
        <f t="shared" si="4"/>
        <v>-4.0399999999999991E-2</v>
      </c>
      <c r="E26">
        <f t="shared" si="4"/>
        <v>0.91380000000000006</v>
      </c>
      <c r="F26">
        <f t="shared" si="4"/>
        <v>0.5727000000000001</v>
      </c>
      <c r="G26">
        <f t="shared" si="4"/>
        <v>1.3208000000000002</v>
      </c>
      <c r="H26">
        <f t="shared" si="4"/>
        <v>1.1781000000000001</v>
      </c>
      <c r="I26">
        <f t="shared" si="4"/>
        <v>1.3155000000000001</v>
      </c>
      <c r="L26">
        <v>2</v>
      </c>
      <c r="M26">
        <f>C25</f>
        <v>0.60265000000000002</v>
      </c>
    </row>
    <row r="27" spans="1:13" x14ac:dyDescent="0.2">
      <c r="A27" s="1" t="s">
        <v>17</v>
      </c>
      <c r="B27">
        <f t="shared" ref="B27:I27" si="5">B19-$B$16</f>
        <v>-2.7100000000000013E-2</v>
      </c>
      <c r="C27">
        <f t="shared" si="5"/>
        <v>-3.5200000000000009E-2</v>
      </c>
      <c r="D27">
        <f t="shared" si="5"/>
        <v>3.4999999999999476E-3</v>
      </c>
      <c r="E27">
        <f t="shared" si="5"/>
        <v>0.97670000000000001</v>
      </c>
      <c r="F27">
        <f t="shared" si="5"/>
        <v>0.80449999999999988</v>
      </c>
      <c r="G27">
        <f t="shared" si="5"/>
        <v>1.3340000000000001</v>
      </c>
      <c r="H27">
        <f t="shared" si="5"/>
        <v>1.3231999999999999</v>
      </c>
      <c r="I27">
        <f t="shared" si="5"/>
        <v>1.1402999999999999</v>
      </c>
      <c r="L27">
        <v>4</v>
      </c>
      <c r="M27">
        <f>D25</f>
        <v>0.72444999999999993</v>
      </c>
    </row>
    <row r="28" spans="1:13" x14ac:dyDescent="0.2">
      <c r="A28" s="1" t="s">
        <v>18</v>
      </c>
      <c r="B28">
        <f t="shared" ref="B28:I28" si="6">B20-$B$16</f>
        <v>-3.3299999999999996E-2</v>
      </c>
      <c r="C28">
        <f t="shared" si="6"/>
        <v>-7.4300000000000033E-2</v>
      </c>
      <c r="D28">
        <f t="shared" si="6"/>
        <v>-9.000000000000119E-4</v>
      </c>
      <c r="E28">
        <f t="shared" si="6"/>
        <v>1.0011000000000001</v>
      </c>
      <c r="F28">
        <f t="shared" si="6"/>
        <v>0.78169999999999995</v>
      </c>
      <c r="G28">
        <f t="shared" si="6"/>
        <v>1.298</v>
      </c>
      <c r="H28">
        <f t="shared" si="6"/>
        <v>1.2995999999999999</v>
      </c>
      <c r="I28">
        <f t="shared" si="6"/>
        <v>1.2940999999999998</v>
      </c>
      <c r="L28">
        <v>6</v>
      </c>
      <c r="M28">
        <f>E25</f>
        <v>0.78915000000000013</v>
      </c>
    </row>
    <row r="29" spans="1:13" x14ac:dyDescent="0.2">
      <c r="A29" s="1" t="s">
        <v>15</v>
      </c>
      <c r="B29">
        <f>AVERAGE(B26:B28)</f>
        <v>-4.893333333333335E-2</v>
      </c>
      <c r="C29">
        <f>AVERAGE(C26:C28)</f>
        <v>-6.1933333333333361E-2</v>
      </c>
      <c r="D29">
        <f t="shared" ref="D29:I29" si="7">AVERAGE(D26:D28)</f>
        <v>-1.2600000000000019E-2</v>
      </c>
      <c r="E29">
        <f t="shared" si="7"/>
        <v>0.96386666666666676</v>
      </c>
      <c r="F29">
        <f t="shared" si="7"/>
        <v>0.71963333333333335</v>
      </c>
      <c r="G29">
        <f t="shared" si="7"/>
        <v>1.3176000000000001</v>
      </c>
      <c r="H29">
        <f t="shared" si="7"/>
        <v>1.2669666666666666</v>
      </c>
      <c r="I29">
        <f t="shared" si="7"/>
        <v>1.2499666666666667</v>
      </c>
      <c r="L29">
        <v>8</v>
      </c>
      <c r="M29">
        <f>F25</f>
        <v>1.1156999999999999</v>
      </c>
    </row>
    <row r="30" spans="1:13" x14ac:dyDescent="0.2">
      <c r="L30">
        <v>10</v>
      </c>
      <c r="M30">
        <f>G25</f>
        <v>1.10595</v>
      </c>
    </row>
    <row r="31" spans="1:13" x14ac:dyDescent="0.2">
      <c r="A31" s="5" t="s">
        <v>19</v>
      </c>
    </row>
    <row r="32" spans="1:13" x14ac:dyDescent="0.2">
      <c r="A32" s="1" t="s">
        <v>20</v>
      </c>
      <c r="B32">
        <f>B29/D2</f>
        <v>-1.3592592592592599E-2</v>
      </c>
      <c r="C32">
        <f>C29/D3</f>
        <v>-2.7045123726346446E-2</v>
      </c>
      <c r="D32">
        <f>D29/D4</f>
        <v>-2.8314606741573077E-3</v>
      </c>
      <c r="E32">
        <f>E29/D5</f>
        <v>0.37798692810457524</v>
      </c>
      <c r="F32">
        <f>F29/D6</f>
        <v>0.17812706270627063</v>
      </c>
      <c r="G32">
        <f>G29/D7</f>
        <v>0.61570093457943931</v>
      </c>
      <c r="H32">
        <f>H29/D8</f>
        <v>0.47810062893081751</v>
      </c>
      <c r="I32">
        <f>I29/D9</f>
        <v>0.93281094527363184</v>
      </c>
    </row>
    <row r="37" spans="1:2" x14ac:dyDescent="0.2">
      <c r="A37" s="5"/>
      <c r="B37" t="s">
        <v>25</v>
      </c>
    </row>
    <row r="38" spans="1:2" x14ac:dyDescent="0.2">
      <c r="A38" s="5"/>
    </row>
  </sheetData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Microsoft Office User</cp:lastModifiedBy>
  <dcterms:created xsi:type="dcterms:W3CDTF">2018-11-06T16:16:43Z</dcterms:created>
  <dcterms:modified xsi:type="dcterms:W3CDTF">2018-11-07T03:52:17Z</dcterms:modified>
</cp:coreProperties>
</file>