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yeom/Downloads/"/>
    </mc:Choice>
  </mc:AlternateContent>
  <bookViews>
    <workbookView xWindow="620" yWindow="460" windowWidth="24760" windowHeight="14380" tabRatio="500"/>
  </bookViews>
  <sheets>
    <sheet name="Sheet1" sheetId="1" r:id="rId1"/>
  </sheets>
  <definedNames>
    <definedName name="_xlnm._FilterDatabase" localSheetId="0" hidden="1">Sheet1!$F$2:$F$9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C26" i="1"/>
  <c r="E7" i="1"/>
  <c r="F7" i="1"/>
  <c r="C21" i="1"/>
  <c r="G26" i="1"/>
  <c r="E3" i="1"/>
  <c r="F3" i="1"/>
  <c r="J3" i="1"/>
  <c r="K3" i="1"/>
  <c r="D21" i="1"/>
  <c r="D26" i="1"/>
  <c r="E4" i="1"/>
  <c r="J4" i="1"/>
  <c r="K4" i="1"/>
  <c r="E21" i="1"/>
  <c r="E26" i="1"/>
  <c r="E5" i="1"/>
  <c r="J5" i="1"/>
  <c r="K5" i="1"/>
  <c r="F21" i="1"/>
  <c r="F26" i="1"/>
  <c r="E6" i="1"/>
  <c r="J6" i="1"/>
  <c r="K6" i="1"/>
  <c r="J7" i="1"/>
  <c r="K7" i="1"/>
  <c r="H21" i="1"/>
  <c r="H26" i="1"/>
  <c r="E8" i="1"/>
  <c r="J8" i="1"/>
  <c r="K8" i="1"/>
  <c r="I21" i="1"/>
  <c r="I26" i="1"/>
  <c r="E9" i="1"/>
  <c r="J9" i="1"/>
  <c r="K9" i="1"/>
  <c r="K2" i="1"/>
  <c r="J2" i="1"/>
  <c r="I3" i="1"/>
  <c r="I4" i="1"/>
  <c r="I5" i="1"/>
  <c r="I6" i="1"/>
  <c r="I7" i="1"/>
  <c r="I8" i="1"/>
  <c r="I9" i="1"/>
  <c r="I2" i="1"/>
  <c r="F4" i="1"/>
  <c r="F5" i="1"/>
  <c r="F6" i="1"/>
  <c r="F8" i="1"/>
  <c r="F9" i="1"/>
  <c r="F2" i="1"/>
  <c r="E2" i="1"/>
  <c r="B26" i="1"/>
  <c r="D25" i="1"/>
  <c r="E25" i="1"/>
  <c r="F25" i="1"/>
  <c r="G25" i="1"/>
  <c r="C25" i="1"/>
  <c r="B25" i="1"/>
  <c r="B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<sst xmlns="http://schemas.openxmlformats.org/spreadsheetml/2006/main" count="32" uniqueCount="28">
  <si>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</si>
  <si>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</si>
  <si>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</si>
  <si>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</si>
  <si>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</si>
  <si>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</si>
  <si>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</si>
  <si>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</si>
  <si>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</si>
  <si>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</si>
  <si>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</si>
  <si>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</si>
  <si>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</si>
  <si>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</si>
  <si>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</si>
  <si>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</si>
  <si>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</si>
  <si>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</si>
  <si>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</si>
  <si>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** we did not include B measurements bc they did not correspond to standard curve. Not sure why</t>
  </si>
  <si>
    <t>Normalized absorbance</t>
  </si>
  <si>
    <t>Sample</t>
  </si>
  <si>
    <t>Yield</t>
  </si>
  <si>
    <t>Absorbance</t>
  </si>
  <si>
    <t>1:10 v2</t>
  </si>
  <si>
    <t>OD2 x 10</t>
  </si>
  <si>
    <t>Yield 2</t>
  </si>
  <si>
    <t>**2 and 6 switched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</si>
</sst>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173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F9" sqref="F9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11" x14ac:dyDescent="0.2">
      <c r="A1" s="1" t="s">
        <v>0</v>
      </c>
      <c r="B1" s="3" t="s">
        <v>11</v>
      </c>
      <c r="C1" s="3" t="s">
        <v>2</v>
      </c>
      <c r="D1" s="3" t="s">
        <v>1</v>
      </c>
      <c r="E1" s="3" t="s">
        <v>23</v>
      </c>
      <c r="F1" s="3" t="s">
        <v>22</v>
      </c>
      <c r="H1" s="3" t="s">
        <v>24</v>
      </c>
      <c r="I1" s="3" t="s">
        <v>25</v>
      </c>
      <c r="J1" s="3" t="s">
        <v>23</v>
      </c>
      <c r="K1" s="3" t="s">
        <v>26</v>
      </c>
    </row>
    <row r="2" spans="1:11" x14ac:dyDescent="0.2">
      <c r="A2">
        <v>1</v>
      </c>
      <c r="B2" s="2" t="s">
        <v>3</v>
      </c>
      <c r="C2">
        <v>0.45500000000000002</v>
      </c>
      <c r="D2">
        <f>C2*10</f>
        <v>4.55</v>
      </c>
      <c r="E2" s="5">
        <f>B26</f>
        <v>1.2737333333333336</v>
      </c>
      <c r="F2">
        <f>E2/D2</f>
        <v>0.279941391941392</v>
      </c>
      <c r="H2">
        <v>0.48899999999999999</v>
      </c>
      <c r="I2">
        <f>H2*10</f>
        <v>4.8899999999999997</v>
      </c>
      <c r="J2" s="5">
        <f>E2</f>
        <v>1.2737333333333336</v>
      </c>
      <c r="K2">
        <f>J2/I2</f>
        <v>0.26047716428084533</v>
      </c>
    </row>
    <row r="3" spans="1:11" x14ac:dyDescent="0.2">
      <c r="A3">
        <v>2</v>
      </c>
      <c r="B3" s="2" t="s">
        <v>4</v>
      </c>
      <c r="C3">
        <v>0.22600000000000001</v>
      </c>
      <c r="D3">
        <f t="shared" ref="D3:D9" si="0">C3*10</f>
        <v>2.2600000000000002</v>
      </c>
      <c r="E3" s="5">
        <f>G26</f>
        <v>1.2408333333333332</v>
      </c>
      <c r="F3">
        <f>E3/D3</f>
        <v>0.54904129793510315</v>
      </c>
      <c r="H3">
        <v>0.28999999999999998</v>
      </c>
      <c r="I3">
        <f t="shared" ref="I3:I9" si="1">H3*10</f>
        <v>2.9</v>
      </c>
      <c r="J3" s="5">
        <f>E7</f>
        <v>0.53206666666666691</v>
      </c>
      <c r="K3">
        <f t="shared" ref="K3:K9" si="2">J3/I3</f>
        <v>0.18347126436781619</v>
      </c>
    </row>
    <row r="4" spans="1:11" x14ac:dyDescent="0.2">
      <c r="A4">
        <v>3</v>
      </c>
      <c r="B4" s="2" t="s">
        <v>5</v>
      </c>
      <c r="C4">
        <v>0.4</v>
      </c>
      <c r="D4">
        <f t="shared" si="0"/>
        <v>4</v>
      </c>
      <c r="E4" s="5">
        <f>D26</f>
        <v>1.4037333333333337</v>
      </c>
      <c r="F4">
        <f t="shared" ref="F3:F9" si="3">E4/D4</f>
        <v>0.35093333333333343</v>
      </c>
      <c r="H4">
        <v>0.40699999999999997</v>
      </c>
      <c r="I4">
        <f t="shared" si="1"/>
        <v>4.0699999999999994</v>
      </c>
      <c r="J4" s="5">
        <f t="shared" ref="J3:J9" si="4">E4</f>
        <v>1.4037333333333337</v>
      </c>
      <c r="K4">
        <f t="shared" si="2"/>
        <v>0.34489762489762504</v>
      </c>
    </row>
    <row r="5" spans="1:11" x14ac:dyDescent="0.2">
      <c r="A5">
        <v>4</v>
      </c>
      <c r="B5" s="2" t="s">
        <v>6</v>
      </c>
      <c r="C5">
        <v>0.20499999999999999</v>
      </c>
      <c r="D5">
        <f t="shared" si="0"/>
        <v>2.0499999999999998</v>
      </c>
      <c r="E5" s="5">
        <f>E26</f>
        <v>0.50926666666666676</v>
      </c>
      <c r="F5">
        <f t="shared" si="3"/>
        <v>0.24842276422764234</v>
      </c>
      <c r="H5">
        <v>0.26500000000000001</v>
      </c>
      <c r="I5">
        <f t="shared" si="1"/>
        <v>2.6500000000000004</v>
      </c>
      <c r="J5" s="5">
        <f t="shared" si="4"/>
        <v>0.50926666666666676</v>
      </c>
      <c r="K5">
        <f t="shared" si="2"/>
        <v>0.19217610062893081</v>
      </c>
    </row>
    <row r="6" spans="1:11" x14ac:dyDescent="0.2">
      <c r="A6">
        <v>5</v>
      </c>
      <c r="B6" s="2" t="s">
        <v>7</v>
      </c>
      <c r="C6">
        <v>0.40200000000000002</v>
      </c>
      <c r="D6">
        <f t="shared" si="0"/>
        <v>4.0200000000000005</v>
      </c>
      <c r="E6" s="5">
        <f>F26</f>
        <v>1.2939000000000001</v>
      </c>
      <c r="F6">
        <f t="shared" si="3"/>
        <v>0.32186567164179103</v>
      </c>
      <c r="H6">
        <v>0.44700000000000001</v>
      </c>
      <c r="I6">
        <f t="shared" si="1"/>
        <v>4.47</v>
      </c>
      <c r="J6" s="5">
        <f t="shared" si="4"/>
        <v>1.2939000000000001</v>
      </c>
      <c r="K6">
        <f t="shared" si="2"/>
        <v>0.28946308724832215</v>
      </c>
    </row>
    <row r="7" spans="1:11" x14ac:dyDescent="0.2">
      <c r="A7">
        <v>6</v>
      </c>
      <c r="B7" s="2" t="s">
        <v>8</v>
      </c>
      <c r="C7">
        <v>0.23799999999999999</v>
      </c>
      <c r="D7">
        <f t="shared" si="0"/>
        <v>2.38</v>
      </c>
      <c r="E7" s="5">
        <f>C26</f>
        <v>0.53206666666666691</v>
      </c>
      <c r="F7">
        <f t="shared" si="3"/>
        <v>0.22355742296918779</v>
      </c>
      <c r="H7">
        <v>0.28799999999999998</v>
      </c>
      <c r="I7">
        <f t="shared" si="1"/>
        <v>2.88</v>
      </c>
      <c r="J7" s="5">
        <f>E3</f>
        <v>1.2408333333333332</v>
      </c>
      <c r="K7">
        <f t="shared" si="2"/>
        <v>0.43084490740740738</v>
      </c>
    </row>
    <row r="8" spans="1:11" x14ac:dyDescent="0.2">
      <c r="A8">
        <v>7</v>
      </c>
      <c r="B8" s="2" t="s">
        <v>9</v>
      </c>
      <c r="C8">
        <v>0.16700000000000001</v>
      </c>
      <c r="D8">
        <f t="shared" si="0"/>
        <v>1.6700000000000002</v>
      </c>
      <c r="E8" s="5">
        <f>H26</f>
        <v>0.10980000000000001</v>
      </c>
      <c r="F8">
        <f t="shared" si="3"/>
        <v>6.574850299401197E-2</v>
      </c>
      <c r="H8">
        <v>0.17899999999999999</v>
      </c>
      <c r="I8">
        <f t="shared" si="1"/>
        <v>1.79</v>
      </c>
      <c r="J8" s="5">
        <f t="shared" si="4"/>
        <v>0.10980000000000001</v>
      </c>
      <c r="K8">
        <f t="shared" si="2"/>
        <v>6.134078212290503E-2</v>
      </c>
    </row>
    <row r="9" spans="1:11" x14ac:dyDescent="0.2">
      <c r="A9">
        <v>8</v>
      </c>
      <c r="B9" s="2" t="s">
        <v>10</v>
      </c>
      <c r="C9">
        <v>0.153</v>
      </c>
      <c r="D9">
        <f t="shared" si="0"/>
        <v>1.53</v>
      </c>
      <c r="E9" s="5">
        <f>I26</f>
        <v>1.2366666666666748E-2</v>
      </c>
      <c r="F9">
        <f t="shared" si="3"/>
        <v>8.0827886710240181E-3</v>
      </c>
      <c r="H9">
        <v>0.185</v>
      </c>
      <c r="I9">
        <f t="shared" si="1"/>
        <v>1.85</v>
      </c>
      <c r="J9" s="5">
        <f t="shared" si="4"/>
        <v>1.2366666666666748E-2</v>
      </c>
      <c r="K9">
        <f t="shared" si="2"/>
        <v>6.6846846846847279E-3</v>
      </c>
    </row>
    <row r="11" spans="1:11" x14ac:dyDescent="0.2">
      <c r="A11" t="s">
        <v>27</v>
      </c>
    </row>
    <row r="12" spans="1:11" x14ac:dyDescent="0.2">
      <c r="A12" s="3" t="s">
        <v>12</v>
      </c>
    </row>
    <row r="13" spans="1:11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11" x14ac:dyDescent="0.2">
      <c r="A14" s="1" t="s">
        <v>13</v>
      </c>
      <c r="B14">
        <v>0.67589999999999995</v>
      </c>
      <c r="C14">
        <v>1.0218</v>
      </c>
      <c r="D14">
        <v>0.94610000000000005</v>
      </c>
      <c r="E14">
        <v>1.2399</v>
      </c>
      <c r="F14">
        <v>1.7724</v>
      </c>
      <c r="G14">
        <v>1.1979</v>
      </c>
    </row>
    <row r="15" spans="1:11" x14ac:dyDescent="0.2">
      <c r="A15" s="1" t="s">
        <v>14</v>
      </c>
      <c r="B15" t="s">
        <v>19</v>
      </c>
    </row>
    <row r="16" spans="1:11" x14ac:dyDescent="0.2">
      <c r="A16" s="1" t="s">
        <v>15</v>
      </c>
      <c r="B16">
        <f>AVERAGE(B14:B15)</f>
        <v>0.67589999999999995</v>
      </c>
      <c r="C16">
        <f t="shared" ref="C16:I16" si="5">AVERAGE(C14:C15)</f>
        <v>1.0218</v>
      </c>
      <c r="D16">
        <f t="shared" si="5"/>
        <v>0.94610000000000005</v>
      </c>
      <c r="E16">
        <f t="shared" si="5"/>
        <v>1.2399</v>
      </c>
      <c r="F16">
        <f t="shared" si="5"/>
        <v>1.7724</v>
      </c>
      <c r="G16">
        <f t="shared" si="5"/>
        <v>1.1979</v>
      </c>
      <c r="H16" t="e">
        <f t="shared" si="5"/>
        <v>#DIV/0!</v>
      </c>
      <c r="I16" t="e">
        <f t="shared" si="5"/>
        <v>#DIV/0!</v>
      </c>
    </row>
    <row r="17" spans="1:9" x14ac:dyDescent="0.2">
      <c r="A17" s="1"/>
    </row>
    <row r="18" spans="1:9" x14ac:dyDescent="0.2">
      <c r="A18" s="1" t="s">
        <v>16</v>
      </c>
      <c r="B18">
        <v>1.9336</v>
      </c>
      <c r="C18">
        <v>1.8964000000000001</v>
      </c>
      <c r="D18">
        <v>2.0611000000000002</v>
      </c>
      <c r="E18">
        <v>1.1805000000000001</v>
      </c>
      <c r="F18">
        <v>1.9515</v>
      </c>
      <c r="G18">
        <v>1.1404000000000001</v>
      </c>
      <c r="H18">
        <v>0.73909999999999998</v>
      </c>
      <c r="I18">
        <v>0.66869999999999996</v>
      </c>
    </row>
    <row r="19" spans="1:9" x14ac:dyDescent="0.2">
      <c r="A19" s="1" t="s">
        <v>17</v>
      </c>
      <c r="B19">
        <v>1.9881</v>
      </c>
      <c r="C19">
        <v>1.91</v>
      </c>
      <c r="D19">
        <v>2.0918999999999999</v>
      </c>
      <c r="E19">
        <v>1.159</v>
      </c>
      <c r="F19">
        <v>1.9599</v>
      </c>
      <c r="G19">
        <v>1.236</v>
      </c>
      <c r="H19">
        <v>0.82440000000000002</v>
      </c>
      <c r="I19">
        <v>0.70379999999999998</v>
      </c>
    </row>
    <row r="20" spans="1:9" x14ac:dyDescent="0.2">
      <c r="A20" s="1" t="s">
        <v>18</v>
      </c>
      <c r="B20">
        <v>1.9272</v>
      </c>
      <c r="C20">
        <v>1.9438</v>
      </c>
      <c r="D20">
        <v>2.0859000000000001</v>
      </c>
      <c r="E20">
        <v>1.216</v>
      </c>
      <c r="F20">
        <v>1.998</v>
      </c>
      <c r="G20">
        <v>1.2475000000000001</v>
      </c>
      <c r="H20">
        <v>0.79359999999999997</v>
      </c>
      <c r="I20">
        <v>0.69230000000000003</v>
      </c>
    </row>
    <row r="21" spans="1:9" x14ac:dyDescent="0.2">
      <c r="A21" s="1" t="s">
        <v>15</v>
      </c>
      <c r="B21">
        <f>AVERAGE(B18:B20)</f>
        <v>1.9496333333333336</v>
      </c>
      <c r="C21">
        <f>AVERAGE(C18:C20)</f>
        <v>1.9167333333333332</v>
      </c>
      <c r="D21">
        <f t="shared" ref="C21:I21" si="6">AVERAGE(D18:D20)</f>
        <v>2.0796333333333337</v>
      </c>
      <c r="E21">
        <f t="shared" si="6"/>
        <v>1.1851666666666667</v>
      </c>
      <c r="F21">
        <f t="shared" si="6"/>
        <v>1.9698</v>
      </c>
      <c r="G21">
        <f>AVERAGE(G18:G20)</f>
        <v>1.2079666666666669</v>
      </c>
      <c r="H21">
        <f t="shared" si="6"/>
        <v>0.78569999999999995</v>
      </c>
      <c r="I21">
        <f t="shared" si="6"/>
        <v>0.68826666666666669</v>
      </c>
    </row>
    <row r="23" spans="1:9" x14ac:dyDescent="0.2">
      <c r="A23" s="3" t="s">
        <v>20</v>
      </c>
    </row>
    <row r="24" spans="1:9" x14ac:dyDescent="0.2">
      <c r="B24" s="4">
        <v>1</v>
      </c>
      <c r="C24" s="4">
        <v>2</v>
      </c>
      <c r="D24" s="4">
        <v>3</v>
      </c>
      <c r="E24" s="4">
        <v>4</v>
      </c>
      <c r="F24" s="4">
        <v>5</v>
      </c>
      <c r="G24" s="4">
        <v>6</v>
      </c>
      <c r="H24" s="4">
        <v>7</v>
      </c>
      <c r="I24" s="4">
        <v>8</v>
      </c>
    </row>
    <row r="25" spans="1:9" x14ac:dyDescent="0.2">
      <c r="A25" s="1" t="s">
        <v>13</v>
      </c>
      <c r="B25">
        <f>B16-B16</f>
        <v>0</v>
      </c>
      <c r="C25">
        <f>C16-$B$16</f>
        <v>0.3459000000000001</v>
      </c>
      <c r="D25">
        <f t="shared" ref="D25:G25" si="7">D16-$B$16</f>
        <v>0.27020000000000011</v>
      </c>
      <c r="E25">
        <f t="shared" si="7"/>
        <v>0.56400000000000006</v>
      </c>
      <c r="F25">
        <f t="shared" si="7"/>
        <v>1.0965</v>
      </c>
      <c r="G25">
        <f t="shared" si="7"/>
        <v>0.52200000000000002</v>
      </c>
    </row>
    <row r="26" spans="1:9" x14ac:dyDescent="0.2">
      <c r="A26" s="1" t="s">
        <v>21</v>
      </c>
      <c r="B26" s="5">
        <f>B21-$B$16</f>
        <v>1.2737333333333336</v>
      </c>
      <c r="C26" s="5">
        <f>G21-$B$16</f>
        <v>0.53206666666666691</v>
      </c>
      <c r="D26" s="5">
        <f t="shared" ref="C26:I26" si="8">D21-$B$16</f>
        <v>1.4037333333333337</v>
      </c>
      <c r="E26" s="5">
        <f t="shared" si="8"/>
        <v>0.50926666666666676</v>
      </c>
      <c r="F26" s="5">
        <f t="shared" si="8"/>
        <v>1.2939000000000001</v>
      </c>
      <c r="G26" s="5">
        <f>C21-$B$16</f>
        <v>1.2408333333333332</v>
      </c>
      <c r="H26" s="5">
        <f>H21-$B$16</f>
        <v>0.10980000000000001</v>
      </c>
      <c r="I26" s="5">
        <f t="shared" si="8"/>
        <v>1.2366666666666748E-2</v>
      </c>
    </row>
    <row r="27" spans="1:9" x14ac:dyDescent="0.2">
      <c r="A27" s="1"/>
    </row>
    <row r="28" spans="1:9" x14ac:dyDescent="0.2">
      <c r="A28" s="1"/>
    </row>
    <row r="29" spans="1:9" x14ac:dyDescent="0.2">
      <c r="A29" s="1" t="s">
        <v>16</v>
      </c>
    </row>
    <row r="30" spans="1:9" x14ac:dyDescent="0.2">
      <c r="A30" s="1"/>
    </row>
    <row r="31" spans="1:9" x14ac:dyDescent="0.2">
      <c r="A31" s="1"/>
    </row>
    <row r="32" spans="1:9" x14ac:dyDescent="0.2">
      <c r="A32" s="1"/>
    </row>
  </sheetData>
  <conditionalFormatting sqref="F2:F9">
    <cfRule type="colorScale" priority="1">
      <colorScale>
        <cfvo type="min"/>
        <cfvo type="max"/>
        <color theme="3" tint="0.79998168889431442"/>
        <color theme="3" tint="-0.249977111117893"/>
      </colorScale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2018-11-06T21:04:29Z</dcterms:modified>
</cp:coreProperties>
</file>